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Book 450\Desktop\"/>
    </mc:Choice>
  </mc:AlternateContent>
  <xr:revisionPtr revIDLastSave="0" documentId="8_{E2DB4594-4330-4C0B-8FD6-58C54C029456}" xr6:coauthVersionLast="43" xr6:coauthVersionMax="43" xr10:uidLastSave="{00000000-0000-0000-0000-000000000000}"/>
  <bookViews>
    <workbookView xWindow="-108" yWindow="-108" windowWidth="23256" windowHeight="12576" xr2:uid="{F8EFD665-A2BF-45B2-A0FE-7ED96185EF61}"/>
  </bookViews>
  <sheets>
    <sheet name="UKUPNO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Q7" i="1" s="1"/>
  <c r="P12" i="1"/>
  <c r="Q12" i="1" s="1"/>
  <c r="P10" i="1"/>
  <c r="Q10" i="1" s="1"/>
  <c r="P16" i="1"/>
  <c r="Q16" i="1" s="1"/>
  <c r="P11" i="1"/>
  <c r="Q11" i="1" s="1"/>
  <c r="P9" i="1"/>
  <c r="Q9" i="1" s="1"/>
  <c r="P15" i="1"/>
  <c r="Q15" i="1" s="1"/>
  <c r="P17" i="1"/>
  <c r="Q17" i="1" s="1"/>
  <c r="P13" i="1"/>
  <c r="Q13" i="1" s="1"/>
  <c r="P19" i="1"/>
  <c r="Q19" i="1" s="1"/>
  <c r="P20" i="1"/>
  <c r="Q20" i="1" s="1"/>
  <c r="P18" i="1"/>
  <c r="Q18" i="1" s="1"/>
  <c r="P14" i="1"/>
  <c r="Q14" i="1" s="1"/>
  <c r="P8" i="1"/>
  <c r="Q8" i="1" s="1"/>
  <c r="P23" i="1"/>
  <c r="Q23" i="1" s="1"/>
  <c r="P22" i="1"/>
  <c r="Q22" i="1" s="1"/>
  <c r="P24" i="1"/>
  <c r="Q24" i="1" s="1"/>
  <c r="P21" i="1"/>
  <c r="Q21" i="1" s="1"/>
  <c r="P25" i="1"/>
  <c r="Q25" i="1" s="1"/>
  <c r="P26" i="1"/>
  <c r="Q26" i="1" s="1"/>
  <c r="P27" i="1"/>
  <c r="Q27" i="1" s="1"/>
  <c r="P28" i="1"/>
  <c r="Q28" i="1" s="1"/>
  <c r="P29" i="1"/>
  <c r="Q29" i="1" s="1"/>
  <c r="P6" i="1"/>
  <c r="Q6" i="1" s="1"/>
  <c r="P4" i="1"/>
  <c r="P5" i="1"/>
  <c r="Q5" i="1" s="1"/>
  <c r="O6" i="1"/>
  <c r="O4" i="1"/>
  <c r="O7" i="1"/>
  <c r="O12" i="1"/>
  <c r="O10" i="1"/>
  <c r="O16" i="1"/>
  <c r="O11" i="1"/>
  <c r="O9" i="1"/>
  <c r="O15" i="1"/>
  <c r="O17" i="1"/>
  <c r="O13" i="1"/>
  <c r="O19" i="1"/>
  <c r="O20" i="1"/>
  <c r="O18" i="1"/>
  <c r="O14" i="1"/>
  <c r="O8" i="1"/>
  <c r="O23" i="1"/>
  <c r="O22" i="1"/>
  <c r="O24" i="1"/>
  <c r="O21" i="1"/>
  <c r="O25" i="1"/>
  <c r="O26" i="1"/>
  <c r="O27" i="1"/>
  <c r="O28" i="1"/>
  <c r="O29" i="1"/>
  <c r="O5" i="1"/>
  <c r="N30" i="1"/>
  <c r="G6" i="1"/>
  <c r="G4" i="1"/>
  <c r="G7" i="1"/>
  <c r="G12" i="1"/>
  <c r="G10" i="1"/>
  <c r="G16" i="1"/>
  <c r="G11" i="1"/>
  <c r="G9" i="1"/>
  <c r="G15" i="1"/>
  <c r="G17" i="1"/>
  <c r="G13" i="1"/>
  <c r="G19" i="1"/>
  <c r="G20" i="1"/>
  <c r="G18" i="1"/>
  <c r="G14" i="1"/>
  <c r="G8" i="1"/>
  <c r="G23" i="1"/>
  <c r="G22" i="1"/>
  <c r="G24" i="1"/>
  <c r="G21" i="1"/>
  <c r="G25" i="1"/>
  <c r="G26" i="1"/>
  <c r="G27" i="1"/>
  <c r="G28" i="1"/>
  <c r="G29" i="1"/>
  <c r="G5" i="1"/>
  <c r="E6" i="1"/>
  <c r="E4" i="1"/>
  <c r="E7" i="1"/>
  <c r="E12" i="1"/>
  <c r="E10" i="1"/>
  <c r="E16" i="1"/>
  <c r="E11" i="1"/>
  <c r="E9" i="1"/>
  <c r="E15" i="1"/>
  <c r="E17" i="1"/>
  <c r="E13" i="1"/>
  <c r="E19" i="1"/>
  <c r="E20" i="1"/>
  <c r="E18" i="1"/>
  <c r="E14" i="1"/>
  <c r="E8" i="1"/>
  <c r="E23" i="1"/>
  <c r="E22" i="1"/>
  <c r="E24" i="1"/>
  <c r="E21" i="1"/>
  <c r="E25" i="1"/>
  <c r="E26" i="1"/>
  <c r="E27" i="1"/>
  <c r="E28" i="1"/>
  <c r="E29" i="1"/>
  <c r="E5" i="1"/>
  <c r="I6" i="1"/>
  <c r="I4" i="1"/>
  <c r="I7" i="1"/>
  <c r="I12" i="1"/>
  <c r="I10" i="1"/>
  <c r="I16" i="1"/>
  <c r="I11" i="1"/>
  <c r="I9" i="1"/>
  <c r="I15" i="1"/>
  <c r="I17" i="1"/>
  <c r="I13" i="1"/>
  <c r="I19" i="1"/>
  <c r="I20" i="1"/>
  <c r="I18" i="1"/>
  <c r="I14" i="1"/>
  <c r="I8" i="1"/>
  <c r="I23" i="1"/>
  <c r="I22" i="1"/>
  <c r="I24" i="1"/>
  <c r="I21" i="1"/>
  <c r="I25" i="1"/>
  <c r="I26" i="1"/>
  <c r="I27" i="1"/>
  <c r="I28" i="1"/>
  <c r="I29" i="1"/>
  <c r="I5" i="1"/>
  <c r="K6" i="1"/>
  <c r="K4" i="1"/>
  <c r="K7" i="1"/>
  <c r="K12" i="1"/>
  <c r="K10" i="1"/>
  <c r="K16" i="1"/>
  <c r="K11" i="1"/>
  <c r="K9" i="1"/>
  <c r="K15" i="1"/>
  <c r="K17" i="1"/>
  <c r="K13" i="1"/>
  <c r="K19" i="1"/>
  <c r="K20" i="1"/>
  <c r="K18" i="1"/>
  <c r="K14" i="1"/>
  <c r="K8" i="1"/>
  <c r="K23" i="1"/>
  <c r="K22" i="1"/>
  <c r="K24" i="1"/>
  <c r="K21" i="1"/>
  <c r="K25" i="1"/>
  <c r="K26" i="1"/>
  <c r="K27" i="1"/>
  <c r="K28" i="1"/>
  <c r="K29" i="1"/>
  <c r="K5" i="1"/>
  <c r="M15" i="1"/>
  <c r="M17" i="1"/>
  <c r="M13" i="1"/>
  <c r="M19" i="1"/>
  <c r="M20" i="1"/>
  <c r="M18" i="1"/>
  <c r="M14" i="1"/>
  <c r="M8" i="1"/>
  <c r="M23" i="1"/>
  <c r="M22" i="1"/>
  <c r="M24" i="1"/>
  <c r="M21" i="1"/>
  <c r="M25" i="1"/>
  <c r="M26" i="1"/>
  <c r="M27" i="1"/>
  <c r="M28" i="1"/>
  <c r="M29" i="1"/>
  <c r="M10" i="1"/>
  <c r="M16" i="1"/>
  <c r="M11" i="1"/>
  <c r="M9" i="1"/>
  <c r="M6" i="1"/>
  <c r="M4" i="1"/>
  <c r="M7" i="1"/>
  <c r="M12" i="1"/>
  <c r="M5" i="1"/>
  <c r="D30" i="1"/>
  <c r="F30" i="1"/>
  <c r="H30" i="1"/>
  <c r="J30" i="1"/>
  <c r="L30" i="1"/>
  <c r="P30" i="1" l="1"/>
  <c r="Q4" i="1"/>
</calcChain>
</file>

<file path=xl/sharedStrings.xml><?xml version="1.0" encoding="utf-8"?>
<sst xmlns="http://schemas.openxmlformats.org/spreadsheetml/2006/main" count="96" uniqueCount="65">
  <si>
    <t>KLUB</t>
  </si>
  <si>
    <t>KB</t>
  </si>
  <si>
    <t>KA</t>
  </si>
  <si>
    <t>JB</t>
  </si>
  <si>
    <t>JA</t>
  </si>
  <si>
    <t>HAVK MLADOST</t>
  </si>
  <si>
    <t>HVK BARANJA</t>
  </si>
  <si>
    <t>HVK GUSAR</t>
  </si>
  <si>
    <t>HVK MARINA KAŠTELA</t>
  </si>
  <si>
    <t>HVK VUKOVAR</t>
  </si>
  <si>
    <t>VK ARUPINUM</t>
  </si>
  <si>
    <t>VK BIOKOVO</t>
  </si>
  <si>
    <t>VK CROATIA</t>
  </si>
  <si>
    <t>VK DUPIN</t>
  </si>
  <si>
    <t>VK GLAGOLJAŠ</t>
  </si>
  <si>
    <t>VK IKTUS</t>
  </si>
  <si>
    <t>VK ISTRA</t>
  </si>
  <si>
    <t>VK JADRAN RIJEKA</t>
  </si>
  <si>
    <t>VK JADRAN ZADAR</t>
  </si>
  <si>
    <t>VK JARUN</t>
  </si>
  <si>
    <t>VK JELSA</t>
  </si>
  <si>
    <t>VK KRKA</t>
  </si>
  <si>
    <t>VK KORANA</t>
  </si>
  <si>
    <t>VK MEDULIN</t>
  </si>
  <si>
    <t>VK MORNAR</t>
  </si>
  <si>
    <t>VK NERETVANSKI GUSAR</t>
  </si>
  <si>
    <t>VK NEPTUN</t>
  </si>
  <si>
    <t>VK OŠJAK</t>
  </si>
  <si>
    <t>VK SABLJACI</t>
  </si>
  <si>
    <t>VK TREŠNJEVKA</t>
  </si>
  <si>
    <t>VK ZAGREB</t>
  </si>
  <si>
    <t>%</t>
  </si>
  <si>
    <t>VK BARANJA</t>
  </si>
  <si>
    <t>0 HIDREL</t>
  </si>
  <si>
    <t>VK SAVA</t>
  </si>
  <si>
    <t>S</t>
  </si>
  <si>
    <t>UKUPNO</t>
  </si>
  <si>
    <t>1.</t>
  </si>
  <si>
    <t>2.</t>
  </si>
  <si>
    <t>5.</t>
  </si>
  <si>
    <t>6.</t>
  </si>
  <si>
    <t>9.</t>
  </si>
  <si>
    <t>8.</t>
  </si>
  <si>
    <t>3.</t>
  </si>
  <si>
    <t>4.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</si>
  <si>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</si>
  <si>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</si>
  <si>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</si>
  <si>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</si>
  <si>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</si>
  <si>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</si>
  <si>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</si>
  <si>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</si>
  <si>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</si>
  <si>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</si>
  <si>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</si>
  <si>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</si>
  <si>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</si>
  <si>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</si>
  <si>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</si>
  <si>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</si>
  <si>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</si>
  <si>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</si>
  <si>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Poredak</t>
  </si>
  <si>
    <t>KB+KA+JB+JA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</si>
</sst>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right" vertical="center" wrapText="1" indent="2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 indent="2"/>
    </xf>
    <xf numFmtId="0" fontId="3" fillId="0" borderId="14" xfId="0" applyFont="1" applyBorder="1" applyAlignment="1">
      <alignment horizontal="right" vertical="center" wrapText="1" indent="2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 indent="3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right" vertical="center" wrapText="1" indent="2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9" xfId="0" applyNumberFormat="1" applyBorder="1"/>
    <xf numFmtId="2" fontId="0" fillId="0" borderId="1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0" xfId="0" applyFill="1" applyBorder="1"/>
    <xf numFmtId="0" fontId="0" fillId="3" borderId="29" xfId="0" applyFill="1" applyBorder="1"/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0" fillId="0" borderId="32" xfId="0" applyNumberFormat="1" applyBorder="1"/>
    <xf numFmtId="0" fontId="1" fillId="0" borderId="27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0" fillId="0" borderId="20" xfId="0" applyNumberFormat="1" applyBorder="1"/>
    <xf numFmtId="2" fontId="6" fillId="0" borderId="9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A5AC-831D-4FB6-9265-47577030F9EC}">
  <dimension ref="B2:Q30"/>
  <sheetViews>
    <sheetView tabSelected="1" topLeftCell="A7" workbookViewId="0">
      <selection activeCell="I32" sqref="I32"/>
    </sheetView>
  </sheetViews>
  <sheetFormatPr defaultRowHeight="14.4" x14ac:dyDescent="0.3"/>
  <cols>
    <col min="1" max="1" width="2.109375" customWidth="1"/>
    <col min="2" max="2" width="8.5546875" customWidth="1"/>
    <col min="3" max="3" width="27.5546875" customWidth="1"/>
    <col min="5" max="5" width="11.5546875" style="2" bestFit="1" customWidth="1"/>
    <col min="7" max="7" width="11.5546875" style="2" bestFit="1" customWidth="1"/>
    <col min="9" max="9" width="11.5546875" style="2" bestFit="1" customWidth="1"/>
    <col min="11" max="11" width="10.5546875" style="2" bestFit="1" customWidth="1"/>
    <col min="12" max="12" width="13.44140625" customWidth="1"/>
    <col min="13" max="13" width="12.6640625" style="1" customWidth="1"/>
    <col min="14" max="15" width="10.5546875" style="2" customWidth="1"/>
    <col min="16" max="16" width="11.6640625" style="26" customWidth="1"/>
    <col min="17" max="17" width="8.88671875" style="1"/>
  </cols>
  <sheetData>
    <row r="2" spans="2:17" ht="15" thickBot="1" x14ac:dyDescent="0.35"/>
    <row r="3" spans="2:17" ht="15" thickBot="1" x14ac:dyDescent="0.35">
      <c r="B3" s="39" t="s">
        <v>63</v>
      </c>
      <c r="C3" s="40" t="s">
        <v>0</v>
      </c>
      <c r="D3" s="41" t="s">
        <v>1</v>
      </c>
      <c r="E3" s="6" t="s">
        <v>31</v>
      </c>
      <c r="F3" s="5" t="s">
        <v>2</v>
      </c>
      <c r="G3" s="6" t="s">
        <v>31</v>
      </c>
      <c r="H3" s="5" t="s">
        <v>3</v>
      </c>
      <c r="I3" s="6" t="s">
        <v>31</v>
      </c>
      <c r="J3" s="5" t="s">
        <v>4</v>
      </c>
      <c r="K3" s="6" t="s">
        <v>31</v>
      </c>
      <c r="L3" s="44" t="s">
        <v>64</v>
      </c>
      <c r="M3" s="45" t="s">
        <v>31</v>
      </c>
      <c r="N3" s="6" t="s">
        <v>35</v>
      </c>
      <c r="O3" s="42" t="s">
        <v>31</v>
      </c>
      <c r="P3" s="43" t="s">
        <v>36</v>
      </c>
      <c r="Q3" s="7" t="s">
        <v>31</v>
      </c>
    </row>
    <row r="4" spans="2:17" x14ac:dyDescent="0.3">
      <c r="B4" s="28" t="s">
        <v>37</v>
      </c>
      <c r="C4" s="32" t="s">
        <v>29</v>
      </c>
      <c r="D4" s="54">
        <v>2.96</v>
      </c>
      <c r="E4" s="20">
        <f>D4/23.36*100</f>
        <v>12.671232876712329</v>
      </c>
      <c r="F4" s="20">
        <v>9.1</v>
      </c>
      <c r="G4" s="20">
        <f>F4/60.5*100</f>
        <v>15.041322314049586</v>
      </c>
      <c r="H4" s="20">
        <v>9.84</v>
      </c>
      <c r="I4" s="20">
        <f>H4/106.08*100</f>
        <v>9.2760180995475121</v>
      </c>
      <c r="J4" s="20">
        <v>20.48</v>
      </c>
      <c r="K4" s="20">
        <f>J4/155.04*100</f>
        <v>13.209494324045409</v>
      </c>
      <c r="L4" s="55">
        <v>42.38</v>
      </c>
      <c r="M4" s="46">
        <f>L4/344.98*100</f>
        <v>12.284770131601833</v>
      </c>
      <c r="N4" s="20">
        <v>69</v>
      </c>
      <c r="O4" s="35">
        <f>N4/220.8*100</f>
        <v>31.25</v>
      </c>
      <c r="P4" s="50">
        <f>D4+F4+H4+J4+N4</f>
        <v>111.38</v>
      </c>
      <c r="Q4" s="4">
        <f>P4/565.78*100</f>
        <v>19.686097069532327</v>
      </c>
    </row>
    <row r="5" spans="2:17" x14ac:dyDescent="0.3">
      <c r="B5" s="27" t="s">
        <v>38</v>
      </c>
      <c r="C5" s="33" t="s">
        <v>5</v>
      </c>
      <c r="D5" s="56">
        <v>0.64</v>
      </c>
      <c r="E5" s="21">
        <f>D5/23.36*100</f>
        <v>2.7397260273972606</v>
      </c>
      <c r="F5" s="21">
        <v>4.5999999999999996</v>
      </c>
      <c r="G5" s="21">
        <f>F5/60.5*100</f>
        <v>7.6033057851239665</v>
      </c>
      <c r="H5" s="21">
        <v>35.159999999999997</v>
      </c>
      <c r="I5" s="21">
        <f>H5/106.08*100</f>
        <v>33.144796380090497</v>
      </c>
      <c r="J5" s="21">
        <v>10.88</v>
      </c>
      <c r="K5" s="21">
        <f>J5/155.04*100</f>
        <v>7.0175438596491242</v>
      </c>
      <c r="L5" s="57">
        <v>51.28</v>
      </c>
      <c r="M5" s="47">
        <f>L5/344.98*100</f>
        <v>14.864629833613543</v>
      </c>
      <c r="N5" s="21">
        <v>50.8</v>
      </c>
      <c r="O5" s="36">
        <f>N5/220.8*100</f>
        <v>23.00724637681159</v>
      </c>
      <c r="P5" s="51">
        <f>D5+F5+H5+J5+N5</f>
        <v>102.08</v>
      </c>
      <c r="Q5" s="3">
        <f>P5/565.78*100</f>
        <v>18.042348616069852</v>
      </c>
    </row>
    <row r="6" spans="2:17" x14ac:dyDescent="0.3">
      <c r="B6" s="27" t="s">
        <v>43</v>
      </c>
      <c r="C6" s="33" t="s">
        <v>7</v>
      </c>
      <c r="D6" s="56">
        <v>1.28</v>
      </c>
      <c r="E6" s="21">
        <f>D6/23.36*100</f>
        <v>5.4794520547945211</v>
      </c>
      <c r="F6" s="21">
        <v>0</v>
      </c>
      <c r="G6" s="21">
        <f>F6/60.5*100</f>
        <v>0</v>
      </c>
      <c r="H6" s="21">
        <v>15.24</v>
      </c>
      <c r="I6" s="21">
        <f>H6/106.08*100</f>
        <v>14.366515837104075</v>
      </c>
      <c r="J6" s="21">
        <v>32.479999999999997</v>
      </c>
      <c r="K6" s="21">
        <f>J6/155.04*100</f>
        <v>20.949432404540762</v>
      </c>
      <c r="L6" s="57">
        <v>49</v>
      </c>
      <c r="M6" s="47">
        <f>L6/344.98*100</f>
        <v>14.203721954895935</v>
      </c>
      <c r="N6" s="21">
        <v>6</v>
      </c>
      <c r="O6" s="36">
        <f>N6/220.8*100</f>
        <v>2.7173913043478262</v>
      </c>
      <c r="P6" s="51">
        <f>D6+F6+H6+J6+N6</f>
        <v>55</v>
      </c>
      <c r="Q6" s="3">
        <f>P6/565.78*100</f>
        <v>9.7210930043479813</v>
      </c>
    </row>
    <row r="7" spans="2:17" x14ac:dyDescent="0.3">
      <c r="B7" s="27" t="s">
        <v>44</v>
      </c>
      <c r="C7" s="33" t="s">
        <v>16</v>
      </c>
      <c r="D7" s="56">
        <v>0</v>
      </c>
      <c r="E7" s="21">
        <f>D7/23.36*100</f>
        <v>0</v>
      </c>
      <c r="F7" s="21">
        <v>9.8000000000000007</v>
      </c>
      <c r="G7" s="21">
        <f>F7/60.5*100</f>
        <v>16.198347107438018</v>
      </c>
      <c r="H7" s="21">
        <v>9.6</v>
      </c>
      <c r="I7" s="21">
        <f>H7/106.08*100</f>
        <v>9.0497737556561084</v>
      </c>
      <c r="J7" s="21">
        <v>13.76</v>
      </c>
      <c r="K7" s="21">
        <f>J7/155.04*100</f>
        <v>8.8751289989680089</v>
      </c>
      <c r="L7" s="57">
        <v>33.159999999999997</v>
      </c>
      <c r="M7" s="47">
        <f>L7/344.98*100</f>
        <v>9.6121514290683496</v>
      </c>
      <c r="N7" s="21">
        <v>5</v>
      </c>
      <c r="O7" s="36">
        <f>N7/220.8*100</f>
        <v>2.2644927536231885</v>
      </c>
      <c r="P7" s="51">
        <f>D7+F7+H7+J7+N7</f>
        <v>38.159999999999997</v>
      </c>
      <c r="Q7" s="3">
        <f>P7/565.78*100</f>
        <v>6.7446710735621611</v>
      </c>
    </row>
    <row r="8" spans="2:17" x14ac:dyDescent="0.3">
      <c r="B8" s="27" t="s">
        <v>39</v>
      </c>
      <c r="C8" s="33" t="s">
        <v>15</v>
      </c>
      <c r="D8" s="56">
        <v>0</v>
      </c>
      <c r="E8" s="21">
        <f>D8/23.36*100</f>
        <v>0</v>
      </c>
      <c r="F8" s="21">
        <v>1.4</v>
      </c>
      <c r="G8" s="21">
        <f>F8/60.5*100</f>
        <v>2.3140495867768593</v>
      </c>
      <c r="H8" s="21">
        <v>0</v>
      </c>
      <c r="I8" s="21">
        <f>H8/106.08*100</f>
        <v>0</v>
      </c>
      <c r="J8" s="21">
        <v>5.12</v>
      </c>
      <c r="K8" s="21">
        <f>J8/155.04*100</f>
        <v>3.3023735810113521</v>
      </c>
      <c r="L8" s="57">
        <v>6.52</v>
      </c>
      <c r="M8" s="47">
        <f>L8/344.98*100</f>
        <v>1.8899646356310509</v>
      </c>
      <c r="N8" s="21">
        <v>23.8</v>
      </c>
      <c r="O8" s="36">
        <f>N8/220.8*100</f>
        <v>10.778985507246377</v>
      </c>
      <c r="P8" s="51">
        <f>D8+F8+H8+J8+N8</f>
        <v>30.32</v>
      </c>
      <c r="Q8" s="3">
        <f>P8/565.78*100</f>
        <v>5.3589734525787414</v>
      </c>
    </row>
    <row r="9" spans="2:17" x14ac:dyDescent="0.3">
      <c r="B9" s="27" t="s">
        <v>40</v>
      </c>
      <c r="C9" s="33" t="s">
        <v>12</v>
      </c>
      <c r="D9" s="56">
        <v>0</v>
      </c>
      <c r="E9" s="21">
        <f>D9/23.36*100</f>
        <v>0</v>
      </c>
      <c r="F9" s="21">
        <v>0</v>
      </c>
      <c r="G9" s="21">
        <f>F9/60.5*100</f>
        <v>0</v>
      </c>
      <c r="H9" s="21">
        <v>3.36</v>
      </c>
      <c r="I9" s="21">
        <f>H9/106.08*100</f>
        <v>3.1674208144796379</v>
      </c>
      <c r="J9" s="21">
        <v>10.08</v>
      </c>
      <c r="K9" s="21">
        <f>J9/155.04*100</f>
        <v>6.5015479876160995</v>
      </c>
      <c r="L9" s="57">
        <v>13.44</v>
      </c>
      <c r="M9" s="47">
        <f>L9/344.98*100</f>
        <v>3.8958780219143132</v>
      </c>
      <c r="N9" s="21">
        <v>13.6</v>
      </c>
      <c r="O9" s="36">
        <f>N9/220.8*100</f>
        <v>6.1594202898550723</v>
      </c>
      <c r="P9" s="51">
        <f>D9+F9+H9+J9+N9</f>
        <v>27.04</v>
      </c>
      <c r="Q9" s="3">
        <f>P9/565.78*100</f>
        <v>4.7792428152285344</v>
      </c>
    </row>
    <row r="10" spans="2:17" x14ac:dyDescent="0.3">
      <c r="B10" s="27" t="s">
        <v>45</v>
      </c>
      <c r="C10" s="33" t="s">
        <v>21</v>
      </c>
      <c r="D10" s="56">
        <v>0</v>
      </c>
      <c r="E10" s="21">
        <f>D10/23.36*100</f>
        <v>0</v>
      </c>
      <c r="F10" s="21">
        <v>2.9</v>
      </c>
      <c r="G10" s="21">
        <f>F10/60.5*100</f>
        <v>4.7933884297520652</v>
      </c>
      <c r="H10" s="21">
        <v>0</v>
      </c>
      <c r="I10" s="21">
        <f>H10/106.08*100</f>
        <v>0</v>
      </c>
      <c r="J10" s="21">
        <v>16.64</v>
      </c>
      <c r="K10" s="21">
        <f>J10/155.04*100</f>
        <v>10.732714138286894</v>
      </c>
      <c r="L10" s="57">
        <v>19.54</v>
      </c>
      <c r="M10" s="47">
        <f>L10/344.98*100</f>
        <v>5.6640964693605422</v>
      </c>
      <c r="N10" s="21">
        <v>5.6</v>
      </c>
      <c r="O10" s="36">
        <f>N10/220.8*100</f>
        <v>2.5362318840579707</v>
      </c>
      <c r="P10" s="51">
        <f>D10+F10+H10+J10+N10</f>
        <v>25.14</v>
      </c>
      <c r="Q10" s="3">
        <f>P10/565.78*100</f>
        <v>4.4434232387146952</v>
      </c>
    </row>
    <row r="11" spans="2:17" x14ac:dyDescent="0.3">
      <c r="B11" s="27" t="s">
        <v>42</v>
      </c>
      <c r="C11" s="33" t="s">
        <v>18</v>
      </c>
      <c r="D11" s="56">
        <v>0</v>
      </c>
      <c r="E11" s="21">
        <f>D11/23.36*100</f>
        <v>0</v>
      </c>
      <c r="F11" s="21">
        <v>5.5</v>
      </c>
      <c r="G11" s="21">
        <f>F11/60.5*100</f>
        <v>9.0909090909090917</v>
      </c>
      <c r="H11" s="21">
        <v>8.2799999999999994</v>
      </c>
      <c r="I11" s="21">
        <f>H11/106.08*100</f>
        <v>7.8054298642533935</v>
      </c>
      <c r="J11" s="21">
        <v>0</v>
      </c>
      <c r="K11" s="21">
        <f>J11/155.04*100</f>
        <v>0</v>
      </c>
      <c r="L11" s="57">
        <v>13.78</v>
      </c>
      <c r="M11" s="47">
        <f>L11/344.98*100</f>
        <v>3.9944344599686934</v>
      </c>
      <c r="N11" s="21">
        <v>11</v>
      </c>
      <c r="O11" s="36">
        <f>N11/220.8*100</f>
        <v>4.9818840579710146</v>
      </c>
      <c r="P11" s="51">
        <f>D11+F11+H11+J11+N11</f>
        <v>24.78</v>
      </c>
      <c r="Q11" s="3">
        <f>P11/565.78*100</f>
        <v>4.3797942663225991</v>
      </c>
    </row>
    <row r="12" spans="2:17" x14ac:dyDescent="0.3">
      <c r="B12" s="27" t="s">
        <v>41</v>
      </c>
      <c r="C12" s="33" t="s">
        <v>19</v>
      </c>
      <c r="D12" s="56">
        <v>0</v>
      </c>
      <c r="E12" s="21">
        <f>D12/23.36*100</f>
        <v>0</v>
      </c>
      <c r="F12" s="21">
        <v>5.5</v>
      </c>
      <c r="G12" s="21">
        <f>F12/60.5*100</f>
        <v>9.0909090909090917</v>
      </c>
      <c r="H12" s="21">
        <v>13.08</v>
      </c>
      <c r="I12" s="21">
        <f>H12/106.08*100</f>
        <v>12.330316742081449</v>
      </c>
      <c r="J12" s="21">
        <v>4.4800000000000004</v>
      </c>
      <c r="K12" s="21">
        <f>J12/155.04*100</f>
        <v>2.8895768833849331</v>
      </c>
      <c r="L12" s="57">
        <v>23.06</v>
      </c>
      <c r="M12" s="47">
        <f>L12/344.98*100</f>
        <v>6.6844454751000049</v>
      </c>
      <c r="N12" s="21">
        <v>0</v>
      </c>
      <c r="O12" s="36">
        <f>N12/220.8*100</f>
        <v>0</v>
      </c>
      <c r="P12" s="51">
        <f>D12+F12+H12+J12+N12</f>
        <v>23.06</v>
      </c>
      <c r="Q12" s="3">
        <f>P12/565.78*100</f>
        <v>4.0757891760048075</v>
      </c>
    </row>
    <row r="13" spans="2:17" x14ac:dyDescent="0.3">
      <c r="B13" s="27" t="s">
        <v>46</v>
      </c>
      <c r="C13" s="33" t="s">
        <v>26</v>
      </c>
      <c r="D13" s="56">
        <v>0</v>
      </c>
      <c r="E13" s="21">
        <f>D13/23.36*100</f>
        <v>0</v>
      </c>
      <c r="F13" s="21">
        <v>0</v>
      </c>
      <c r="G13" s="21">
        <f>F13/60.5*100</f>
        <v>0</v>
      </c>
      <c r="H13" s="21">
        <v>2.4</v>
      </c>
      <c r="I13" s="21">
        <f>H13/106.08*100</f>
        <v>2.2624434389140271</v>
      </c>
      <c r="J13" s="21">
        <v>6.56</v>
      </c>
      <c r="K13" s="21">
        <f>J13/155.04*100</f>
        <v>4.2311661506707949</v>
      </c>
      <c r="L13" s="57">
        <v>8.9600000000000009</v>
      </c>
      <c r="M13" s="47">
        <f>L13/344.98*100</f>
        <v>2.5972520146095426</v>
      </c>
      <c r="N13" s="21">
        <v>10</v>
      </c>
      <c r="O13" s="36">
        <f>N13/220.8*100</f>
        <v>4.5289855072463769</v>
      </c>
      <c r="P13" s="51">
        <f>D13+F13+H13+J13+N13</f>
        <v>18.96</v>
      </c>
      <c r="Q13" s="3">
        <f>P13/565.78*100</f>
        <v>3.3511258793170495</v>
      </c>
    </row>
    <row r="14" spans="2:17" x14ac:dyDescent="0.3">
      <c r="B14" s="27" t="s">
        <v>47</v>
      </c>
      <c r="C14" s="33" t="s">
        <v>24</v>
      </c>
      <c r="D14" s="56">
        <v>1.6</v>
      </c>
      <c r="E14" s="21">
        <f>D14/23.36*100</f>
        <v>6.8493150684931514</v>
      </c>
      <c r="F14" s="21">
        <v>1.2</v>
      </c>
      <c r="G14" s="21">
        <f>F14/60.5*100</f>
        <v>1.9834710743801651</v>
      </c>
      <c r="H14" s="21">
        <v>0</v>
      </c>
      <c r="I14" s="21">
        <f>H14/106.08*100</f>
        <v>0</v>
      </c>
      <c r="J14" s="21">
        <v>4.4800000000000004</v>
      </c>
      <c r="K14" s="21">
        <f>J14/155.04*100</f>
        <v>2.8895768833849331</v>
      </c>
      <c r="L14" s="57">
        <v>7.28</v>
      </c>
      <c r="M14" s="47">
        <f>L14/344.98*100</f>
        <v>2.1102672618702534</v>
      </c>
      <c r="N14" s="21">
        <v>11</v>
      </c>
      <c r="O14" s="36">
        <f>N14/220.8*100</f>
        <v>4.9818840579710146</v>
      </c>
      <c r="P14" s="51">
        <f>D14+F14+H14+J14+N14</f>
        <v>18.28</v>
      </c>
      <c r="Q14" s="3">
        <f>P14/565.78*100</f>
        <v>3.2309378203542014</v>
      </c>
    </row>
    <row r="15" spans="2:17" x14ac:dyDescent="0.3">
      <c r="B15" s="27" t="s">
        <v>48</v>
      </c>
      <c r="C15" s="33" t="s">
        <v>30</v>
      </c>
      <c r="D15" s="56">
        <v>1.6</v>
      </c>
      <c r="E15" s="21">
        <f>D15/23.36*100</f>
        <v>6.8493150684931514</v>
      </c>
      <c r="F15" s="21">
        <v>3.5</v>
      </c>
      <c r="G15" s="21">
        <f>F15/60.5*100</f>
        <v>5.785123966942149</v>
      </c>
      <c r="H15" s="21">
        <v>3</v>
      </c>
      <c r="I15" s="21">
        <f>H15/106.08*100</f>
        <v>2.8280542986425341</v>
      </c>
      <c r="J15" s="21">
        <v>2.56</v>
      </c>
      <c r="K15" s="21">
        <f>J15/155.04*100</f>
        <v>1.6511867905056761</v>
      </c>
      <c r="L15" s="57">
        <v>10.66</v>
      </c>
      <c r="M15" s="47">
        <f>L15/344.98*100</f>
        <v>3.0900342048814422</v>
      </c>
      <c r="N15" s="21">
        <v>4.2</v>
      </c>
      <c r="O15" s="36">
        <f>N15/220.8*100</f>
        <v>1.9021739130434785</v>
      </c>
      <c r="P15" s="51">
        <f>D15+F15+H15+J15+N15</f>
        <v>14.86</v>
      </c>
      <c r="Q15" s="3">
        <f>P15/565.78*100</f>
        <v>2.6264625826292907</v>
      </c>
    </row>
    <row r="16" spans="2:17" x14ac:dyDescent="0.3">
      <c r="B16" s="27" t="s">
        <v>49</v>
      </c>
      <c r="C16" s="33" t="s">
        <v>17</v>
      </c>
      <c r="D16" s="56">
        <v>0</v>
      </c>
      <c r="E16" s="21">
        <f>D16/23.36*100</f>
        <v>0</v>
      </c>
      <c r="F16" s="21">
        <v>4.4000000000000004</v>
      </c>
      <c r="G16" s="21">
        <f>F16/60.5*100</f>
        <v>7.2727272727272734</v>
      </c>
      <c r="H16" s="21">
        <v>4.2</v>
      </c>
      <c r="I16" s="21">
        <f>H16/106.08*100</f>
        <v>3.9592760180995481</v>
      </c>
      <c r="J16" s="21">
        <v>5.76</v>
      </c>
      <c r="K16" s="21">
        <f>J16/155.04*100</f>
        <v>3.7151702786377707</v>
      </c>
      <c r="L16" s="57">
        <v>14.36</v>
      </c>
      <c r="M16" s="47">
        <f>L16/344.98*100</f>
        <v>4.1625601484144008</v>
      </c>
      <c r="N16" s="21">
        <v>0</v>
      </c>
      <c r="O16" s="36">
        <f>N16/220.8*100</f>
        <v>0</v>
      </c>
      <c r="P16" s="51">
        <f>D16+F16+H16+J16+N16</f>
        <v>14.360000000000001</v>
      </c>
      <c r="Q16" s="3">
        <f>P16/565.78*100</f>
        <v>2.5380890098624911</v>
      </c>
    </row>
    <row r="17" spans="2:17" x14ac:dyDescent="0.3">
      <c r="B17" s="27" t="s">
        <v>50</v>
      </c>
      <c r="C17" s="33" t="s">
        <v>14</v>
      </c>
      <c r="D17" s="56">
        <v>1.6</v>
      </c>
      <c r="E17" s="21">
        <f>D17/23.36*100</f>
        <v>6.8493150684931514</v>
      </c>
      <c r="F17" s="21">
        <v>3</v>
      </c>
      <c r="G17" s="21">
        <f>F17/60.5*100</f>
        <v>4.9586776859504136</v>
      </c>
      <c r="H17" s="21">
        <v>0</v>
      </c>
      <c r="I17" s="21">
        <f>H17/106.08*100</f>
        <v>0</v>
      </c>
      <c r="J17" s="21">
        <v>5.6</v>
      </c>
      <c r="K17" s="21">
        <f>J17/155.04*100</f>
        <v>3.611971104231166</v>
      </c>
      <c r="L17" s="57">
        <v>10.199999999999999</v>
      </c>
      <c r="M17" s="47">
        <f>L17/344.98*100</f>
        <v>2.9566931416313986</v>
      </c>
      <c r="N17" s="21">
        <v>0</v>
      </c>
      <c r="O17" s="36">
        <f>N17/220.8*100</f>
        <v>0</v>
      </c>
      <c r="P17" s="51">
        <f>D17+F17+H17+J17+N17</f>
        <v>10.199999999999999</v>
      </c>
      <c r="Q17" s="3">
        <f>P17/565.78*100</f>
        <v>1.802820884442716</v>
      </c>
    </row>
    <row r="18" spans="2:17" x14ac:dyDescent="0.3">
      <c r="B18" s="27" t="s">
        <v>51</v>
      </c>
      <c r="C18" s="33" t="s">
        <v>22</v>
      </c>
      <c r="D18" s="56">
        <v>2.2400000000000002</v>
      </c>
      <c r="E18" s="21">
        <f>D18/23.36*100</f>
        <v>9.589041095890412</v>
      </c>
      <c r="F18" s="21">
        <v>2.8</v>
      </c>
      <c r="G18" s="21">
        <f>F18/60.5*100</f>
        <v>4.6280991735537187</v>
      </c>
      <c r="H18" s="21">
        <v>0</v>
      </c>
      <c r="I18" s="21">
        <f>H18/106.08*100</f>
        <v>0</v>
      </c>
      <c r="J18" s="21">
        <v>2.56</v>
      </c>
      <c r="K18" s="21">
        <f>J18/155.04*100</f>
        <v>1.6511867905056761</v>
      </c>
      <c r="L18" s="57">
        <v>7.6</v>
      </c>
      <c r="M18" s="47">
        <f>L18/344.98*100</f>
        <v>2.2030262623920227</v>
      </c>
      <c r="N18" s="21">
        <v>2</v>
      </c>
      <c r="O18" s="36">
        <f>N18/220.8*100</f>
        <v>0.90579710144927539</v>
      </c>
      <c r="P18" s="51">
        <f>D18+F18+H18+J18+N18</f>
        <v>9.6</v>
      </c>
      <c r="Q18" s="3">
        <f>P18/565.78*100</f>
        <v>1.6967725971225565</v>
      </c>
    </row>
    <row r="19" spans="2:17" x14ac:dyDescent="0.3">
      <c r="B19" s="27" t="s">
        <v>52</v>
      </c>
      <c r="C19" s="33" t="s">
        <v>23</v>
      </c>
      <c r="D19" s="56">
        <v>0</v>
      </c>
      <c r="E19" s="21">
        <f>D19/23.36*100</f>
        <v>0</v>
      </c>
      <c r="F19" s="21">
        <v>2.7</v>
      </c>
      <c r="G19" s="21">
        <f>F19/60.5*100</f>
        <v>4.4628099173553721</v>
      </c>
      <c r="H19" s="21">
        <v>0</v>
      </c>
      <c r="I19" s="21">
        <f>H19/106.08*100</f>
        <v>0</v>
      </c>
      <c r="J19" s="21">
        <v>5.76</v>
      </c>
      <c r="K19" s="21">
        <f>J19/155.04*100</f>
        <v>3.7151702786377707</v>
      </c>
      <c r="L19" s="57">
        <v>8.4600000000000009</v>
      </c>
      <c r="M19" s="47">
        <f>L19/344.98*100</f>
        <v>2.4523160762942782</v>
      </c>
      <c r="N19" s="21">
        <v>0</v>
      </c>
      <c r="O19" s="36">
        <f>N19/220.8*100</f>
        <v>0</v>
      </c>
      <c r="P19" s="51">
        <f>D19+F19+H19+J19+N19</f>
        <v>8.4600000000000009</v>
      </c>
      <c r="Q19" s="3">
        <f>P19/565.78*100</f>
        <v>1.495280851214253</v>
      </c>
    </row>
    <row r="20" spans="2:17" x14ac:dyDescent="0.3">
      <c r="B20" s="27" t="s">
        <v>53</v>
      </c>
      <c r="C20" s="33" t="s">
        <v>9</v>
      </c>
      <c r="D20" s="56">
        <v>0</v>
      </c>
      <c r="E20" s="21">
        <f>D20/23.36*100</f>
        <v>0</v>
      </c>
      <c r="F20" s="21">
        <v>0</v>
      </c>
      <c r="G20" s="21">
        <f>F20/60.5*100</f>
        <v>0</v>
      </c>
      <c r="H20" s="21">
        <v>0</v>
      </c>
      <c r="I20" s="21">
        <f>H20/106.08*100</f>
        <v>0</v>
      </c>
      <c r="J20" s="21">
        <v>7.84</v>
      </c>
      <c r="K20" s="21">
        <f>J20/155.04*100</f>
        <v>5.056759545923633</v>
      </c>
      <c r="L20" s="57">
        <v>7.84</v>
      </c>
      <c r="M20" s="47">
        <f>L20/344.98*100</f>
        <v>2.2725955127833495</v>
      </c>
      <c r="N20" s="21">
        <v>0</v>
      </c>
      <c r="O20" s="36">
        <f>N20/220.8*100</f>
        <v>0</v>
      </c>
      <c r="P20" s="51">
        <f>D20+F20+H20+J20+N20</f>
        <v>7.84</v>
      </c>
      <c r="Q20" s="3">
        <f>P20/565.78*100</f>
        <v>1.3856976209834211</v>
      </c>
    </row>
    <row r="21" spans="2:17" x14ac:dyDescent="0.3">
      <c r="B21" s="27" t="s">
        <v>54</v>
      </c>
      <c r="C21" s="33" t="s">
        <v>25</v>
      </c>
      <c r="D21" s="56">
        <v>2.2400000000000002</v>
      </c>
      <c r="E21" s="21">
        <f>D21/23.36*100</f>
        <v>9.589041095890412</v>
      </c>
      <c r="F21" s="21">
        <v>0</v>
      </c>
      <c r="G21" s="21">
        <f>F21/60.5*100</f>
        <v>0</v>
      </c>
      <c r="H21" s="21">
        <v>0</v>
      </c>
      <c r="I21" s="21">
        <f>H21/106.08*100</f>
        <v>0</v>
      </c>
      <c r="J21" s="21">
        <v>0</v>
      </c>
      <c r="K21" s="21">
        <f>J21/155.04*100</f>
        <v>0</v>
      </c>
      <c r="L21" s="57">
        <v>2.2400000000000002</v>
      </c>
      <c r="M21" s="47">
        <f>L21/344.98*100</f>
        <v>0.64931300365238565</v>
      </c>
      <c r="N21" s="21">
        <v>5.6</v>
      </c>
      <c r="O21" s="36">
        <f>N21/220.8*100</f>
        <v>2.5362318840579707</v>
      </c>
      <c r="P21" s="51">
        <f>D21+F21+H21+J21+N21</f>
        <v>7.84</v>
      </c>
      <c r="Q21" s="3">
        <f>P21/565.78*100</f>
        <v>1.3856976209834211</v>
      </c>
    </row>
    <row r="22" spans="2:17" x14ac:dyDescent="0.3">
      <c r="B22" s="27" t="s">
        <v>55</v>
      </c>
      <c r="C22" s="33" t="s">
        <v>13</v>
      </c>
      <c r="D22" s="56">
        <v>2.8</v>
      </c>
      <c r="E22" s="21">
        <f>D22/23.36*100</f>
        <v>11.986301369863012</v>
      </c>
      <c r="F22" s="21">
        <v>0</v>
      </c>
      <c r="G22" s="21">
        <f>F22/60.5*100</f>
        <v>0</v>
      </c>
      <c r="H22" s="21">
        <v>0</v>
      </c>
      <c r="I22" s="21">
        <f>H22/106.08*100</f>
        <v>0</v>
      </c>
      <c r="J22" s="21">
        <v>0</v>
      </c>
      <c r="K22" s="21">
        <f>J22/155.04*100</f>
        <v>0</v>
      </c>
      <c r="L22" s="57">
        <v>2.8</v>
      </c>
      <c r="M22" s="47">
        <f>L22/344.98*100</f>
        <v>0.81164125456548197</v>
      </c>
      <c r="N22" s="21">
        <v>3.2</v>
      </c>
      <c r="O22" s="36">
        <f>N22/220.8*100</f>
        <v>1.4492753623188406</v>
      </c>
      <c r="P22" s="51">
        <f>D22+F22+H22+J22+N22</f>
        <v>6</v>
      </c>
      <c r="Q22" s="3">
        <f>P22/565.78*100</f>
        <v>1.0604828732015978</v>
      </c>
    </row>
    <row r="23" spans="2:17" x14ac:dyDescent="0.3">
      <c r="B23" s="27" t="s">
        <v>56</v>
      </c>
      <c r="C23" s="33" t="s">
        <v>28</v>
      </c>
      <c r="D23" s="56">
        <v>1.6</v>
      </c>
      <c r="E23" s="21">
        <f>D23/23.36*100</f>
        <v>6.8493150684931514</v>
      </c>
      <c r="F23" s="21">
        <v>0</v>
      </c>
      <c r="G23" s="21">
        <f>F23/60.5*100</f>
        <v>0</v>
      </c>
      <c r="H23" s="21">
        <v>1.92</v>
      </c>
      <c r="I23" s="21">
        <f>H23/106.08*100</f>
        <v>1.8099547511312215</v>
      </c>
      <c r="J23" s="21">
        <v>0</v>
      </c>
      <c r="K23" s="21">
        <f>J23/155.04*100</f>
        <v>0</v>
      </c>
      <c r="L23" s="57">
        <v>3.52</v>
      </c>
      <c r="M23" s="47">
        <f>L23/344.98*100</f>
        <v>1.0203490057394631</v>
      </c>
      <c r="N23" s="21">
        <v>0</v>
      </c>
      <c r="O23" s="36">
        <f>N23/220.8*100</f>
        <v>0</v>
      </c>
      <c r="P23" s="51">
        <f>D23+F23+H23+J23+N23</f>
        <v>3.52</v>
      </c>
      <c r="Q23" s="3">
        <f>P23/565.78*100</f>
        <v>0.62214995227827075</v>
      </c>
    </row>
    <row r="24" spans="2:17" x14ac:dyDescent="0.3">
      <c r="B24" s="27" t="s">
        <v>57</v>
      </c>
      <c r="C24" s="33" t="s">
        <v>20</v>
      </c>
      <c r="D24" s="56">
        <v>2.8</v>
      </c>
      <c r="E24" s="21">
        <f>D24/23.36*100</f>
        <v>11.986301369863012</v>
      </c>
      <c r="F24" s="21">
        <v>0</v>
      </c>
      <c r="G24" s="21">
        <f>F24/60.5*100</f>
        <v>0</v>
      </c>
      <c r="H24" s="21">
        <v>0</v>
      </c>
      <c r="I24" s="21">
        <f>H24/106.08*100</f>
        <v>0</v>
      </c>
      <c r="J24" s="21">
        <v>0</v>
      </c>
      <c r="K24" s="21">
        <f>J24/155.04*100</f>
        <v>0</v>
      </c>
      <c r="L24" s="57">
        <v>2.8</v>
      </c>
      <c r="M24" s="47">
        <f>L24/344.98*100</f>
        <v>0.81164125456548197</v>
      </c>
      <c r="N24" s="21">
        <v>0</v>
      </c>
      <c r="O24" s="36">
        <f>N24/220.8*100</f>
        <v>0</v>
      </c>
      <c r="P24" s="51">
        <f>D24+F24+H24+J24+N24</f>
        <v>2.8</v>
      </c>
      <c r="Q24" s="3">
        <f>P24/565.78*100</f>
        <v>0.49489200749407897</v>
      </c>
    </row>
    <row r="25" spans="2:17" x14ac:dyDescent="0.3">
      <c r="B25" s="27" t="s">
        <v>58</v>
      </c>
      <c r="C25" s="33" t="s">
        <v>8</v>
      </c>
      <c r="D25" s="56">
        <v>0</v>
      </c>
      <c r="E25" s="21">
        <f>D25/23.36*100</f>
        <v>0</v>
      </c>
      <c r="F25" s="21">
        <v>2.1</v>
      </c>
      <c r="G25" s="21">
        <f>F25/60.5*100</f>
        <v>3.4710743801652892</v>
      </c>
      <c r="H25" s="21">
        <v>0</v>
      </c>
      <c r="I25" s="21">
        <f>H25/106.08*100</f>
        <v>0</v>
      </c>
      <c r="J25" s="21">
        <v>0</v>
      </c>
      <c r="K25" s="21">
        <f>J25/155.04*100</f>
        <v>0</v>
      </c>
      <c r="L25" s="57">
        <v>2.1</v>
      </c>
      <c r="M25" s="47">
        <f>L25/344.98*100</f>
        <v>0.60873094092411162</v>
      </c>
      <c r="N25" s="21">
        <v>0</v>
      </c>
      <c r="O25" s="36">
        <f>N25/220.8*100</f>
        <v>0</v>
      </c>
      <c r="P25" s="51">
        <f>D25+F25+H25+J25+N25</f>
        <v>2.1</v>
      </c>
      <c r="Q25" s="3">
        <f>P25/565.78*100</f>
        <v>0.37116900562055927</v>
      </c>
    </row>
    <row r="26" spans="2:17" x14ac:dyDescent="0.3">
      <c r="B26" s="27" t="s">
        <v>59</v>
      </c>
      <c r="C26" s="33" t="s">
        <v>6</v>
      </c>
      <c r="D26" s="56">
        <v>2</v>
      </c>
      <c r="E26" s="21">
        <f>D26/23.36*100</f>
        <v>8.5616438356164384</v>
      </c>
      <c r="F26" s="21">
        <v>0</v>
      </c>
      <c r="G26" s="21">
        <f>F26/60.5*100</f>
        <v>0</v>
      </c>
      <c r="H26" s="21">
        <v>0</v>
      </c>
      <c r="I26" s="21">
        <f>H26/106.08*100</f>
        <v>0</v>
      </c>
      <c r="J26" s="21">
        <v>0</v>
      </c>
      <c r="K26" s="21">
        <f>J26/155.04*100</f>
        <v>0</v>
      </c>
      <c r="L26" s="57">
        <v>2</v>
      </c>
      <c r="M26" s="47">
        <f>L26/344.98*100</f>
        <v>0.57974375326105854</v>
      </c>
      <c r="N26" s="21">
        <v>0</v>
      </c>
      <c r="O26" s="36">
        <f>N26/220.8*100</f>
        <v>0</v>
      </c>
      <c r="P26" s="51">
        <f>D26+F26+H26+J26+N26</f>
        <v>2</v>
      </c>
      <c r="Q26" s="3">
        <f>P26/565.78*100</f>
        <v>0.35349429106719926</v>
      </c>
    </row>
    <row r="27" spans="2:17" x14ac:dyDescent="0.3">
      <c r="B27" s="27" t="s">
        <v>60</v>
      </c>
      <c r="C27" s="33" t="s">
        <v>11</v>
      </c>
      <c r="D27" s="56">
        <v>0</v>
      </c>
      <c r="E27" s="21">
        <f>D27/23.36*100</f>
        <v>0</v>
      </c>
      <c r="F27" s="21">
        <v>2</v>
      </c>
      <c r="G27" s="21">
        <f>F27/60.5*100</f>
        <v>3.3057851239669422</v>
      </c>
      <c r="H27" s="21">
        <v>0</v>
      </c>
      <c r="I27" s="21">
        <f>H27/106.08*100</f>
        <v>0</v>
      </c>
      <c r="J27" s="21">
        <v>0</v>
      </c>
      <c r="K27" s="21">
        <f>J27/155.04*100</f>
        <v>0</v>
      </c>
      <c r="L27" s="57">
        <v>2</v>
      </c>
      <c r="M27" s="47">
        <f>L27/344.98*100</f>
        <v>0.57974375326105854</v>
      </c>
      <c r="N27" s="21">
        <v>0</v>
      </c>
      <c r="O27" s="36">
        <f>N27/220.8*100</f>
        <v>0</v>
      </c>
      <c r="P27" s="51">
        <f>D27+F27+H27+J27+N27</f>
        <v>2</v>
      </c>
      <c r="Q27" s="3">
        <f>P27/565.78*100</f>
        <v>0.35349429106719926</v>
      </c>
    </row>
    <row r="28" spans="2:17" x14ac:dyDescent="0.3">
      <c r="B28" s="27" t="s">
        <v>61</v>
      </c>
      <c r="C28" s="33" t="s">
        <v>10</v>
      </c>
      <c r="D28" s="56">
        <v>0</v>
      </c>
      <c r="E28" s="21">
        <f>D28/23.36*100</f>
        <v>0</v>
      </c>
      <c r="F28" s="21">
        <v>0</v>
      </c>
      <c r="G28" s="21">
        <f>F28/60.5*100</f>
        <v>0</v>
      </c>
      <c r="H28" s="21">
        <v>0</v>
      </c>
      <c r="I28" s="21">
        <f>H28/106.08*100</f>
        <v>0</v>
      </c>
      <c r="J28" s="21">
        <v>0</v>
      </c>
      <c r="K28" s="21">
        <f>J28/155.04*100</f>
        <v>0</v>
      </c>
      <c r="L28" s="57">
        <v>0</v>
      </c>
      <c r="M28" s="47">
        <f>L28/344.98*100</f>
        <v>0</v>
      </c>
      <c r="N28" s="21">
        <v>0</v>
      </c>
      <c r="O28" s="36">
        <f>N28/220.8*100</f>
        <v>0</v>
      </c>
      <c r="P28" s="51">
        <f>D28+F28+H28+J28+N28</f>
        <v>0</v>
      </c>
      <c r="Q28" s="3">
        <f>P28/565.78*100</f>
        <v>0</v>
      </c>
    </row>
    <row r="29" spans="2:17" ht="15" thickBot="1" x14ac:dyDescent="0.35">
      <c r="B29" s="29" t="s">
        <v>62</v>
      </c>
      <c r="C29" s="34" t="s">
        <v>27</v>
      </c>
      <c r="D29" s="58">
        <v>0</v>
      </c>
      <c r="E29" s="22">
        <f>D29/23.36*100</f>
        <v>0</v>
      </c>
      <c r="F29" s="22">
        <v>0</v>
      </c>
      <c r="G29" s="22">
        <f>F29/60.5*100</f>
        <v>0</v>
      </c>
      <c r="H29" s="22">
        <v>0</v>
      </c>
      <c r="I29" s="22">
        <f>H29/106.08*100</f>
        <v>0</v>
      </c>
      <c r="J29" s="22">
        <v>0</v>
      </c>
      <c r="K29" s="22">
        <f>J29/155.04*100</f>
        <v>0</v>
      </c>
      <c r="L29" s="59">
        <v>0</v>
      </c>
      <c r="M29" s="48">
        <f>L29/344.98*100</f>
        <v>0</v>
      </c>
      <c r="N29" s="22">
        <v>0</v>
      </c>
      <c r="O29" s="37">
        <f>N29/220.8*100</f>
        <v>0</v>
      </c>
      <c r="P29" s="52">
        <f>D29+F29+H29+J29+N29</f>
        <v>0</v>
      </c>
      <c r="Q29" s="24">
        <f>P29/565.78*100</f>
        <v>0</v>
      </c>
    </row>
    <row r="30" spans="2:17" ht="15" thickBot="1" x14ac:dyDescent="0.35">
      <c r="B30" s="31"/>
      <c r="C30" s="30"/>
      <c r="D30" s="60">
        <f>SUM(D4:D29)</f>
        <v>23.360000000000003</v>
      </c>
      <c r="E30" s="23"/>
      <c r="F30" s="23">
        <f>SUM(F4:F29)</f>
        <v>60.5</v>
      </c>
      <c r="G30" s="23"/>
      <c r="H30" s="23">
        <f>SUM(H4:H29)</f>
        <v>106.08000000000001</v>
      </c>
      <c r="I30" s="23"/>
      <c r="J30" s="23">
        <f>SUM(J4:J29)</f>
        <v>155.04</v>
      </c>
      <c r="K30" s="23"/>
      <c r="L30" s="61">
        <f>SUM(L4:L29)</f>
        <v>344.98</v>
      </c>
      <c r="M30" s="49"/>
      <c r="N30" s="23">
        <f>SUM(N4:N29)</f>
        <v>220.79999999999998</v>
      </c>
      <c r="O30" s="38"/>
      <c r="P30" s="53">
        <f>SUM(P4:P29)</f>
        <v>565.78000000000009</v>
      </c>
      <c r="Q30" s="25"/>
    </row>
  </sheetData>
  <sortState xmlns:xlrd2="http://schemas.microsoft.com/office/spreadsheetml/2017/richdata2" ref="C4:Q29">
    <sortCondition descending="1" ref="P4:P29"/>
  </sortState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617B-C184-457D-8CD2-27A29B8857DA}">
  <dimension ref="B2:D31"/>
  <sheetViews>
    <sheetView topLeftCell="A7" workbookViewId="0">
      <selection activeCell="C3" sqref="C3:D17"/>
    </sheetView>
  </sheetViews>
  <sheetFormatPr defaultRowHeight="14.4" x14ac:dyDescent="0.3"/>
  <cols>
    <col min="3" max="3" width="31.5546875" customWidth="1"/>
  </cols>
  <sheetData>
    <row r="2" spans="2:4" ht="15" thickBot="1" x14ac:dyDescent="0.35"/>
    <row r="3" spans="2:4" ht="15.6" thickTop="1" thickBot="1" x14ac:dyDescent="0.35">
      <c r="B3" s="8">
        <v>1</v>
      </c>
      <c r="C3" s="9" t="s">
        <v>29</v>
      </c>
      <c r="D3" s="10">
        <v>69</v>
      </c>
    </row>
    <row r="4" spans="2:4" ht="15" thickBot="1" x14ac:dyDescent="0.35">
      <c r="B4" s="11">
        <v>2</v>
      </c>
      <c r="C4" s="12" t="s">
        <v>5</v>
      </c>
      <c r="D4" s="13">
        <v>50.8</v>
      </c>
    </row>
    <row r="5" spans="2:4" ht="15" thickBot="1" x14ac:dyDescent="0.35">
      <c r="B5" s="11">
        <v>3</v>
      </c>
      <c r="C5" s="12" t="s">
        <v>15</v>
      </c>
      <c r="D5" s="13">
        <v>23.8</v>
      </c>
    </row>
    <row r="6" spans="2:4" ht="15" thickBot="1" x14ac:dyDescent="0.35">
      <c r="B6" s="11">
        <v>4</v>
      </c>
      <c r="C6" s="12" t="s">
        <v>12</v>
      </c>
      <c r="D6" s="13">
        <v>13.6</v>
      </c>
    </row>
    <row r="7" spans="2:4" ht="15" thickBot="1" x14ac:dyDescent="0.35">
      <c r="B7" s="11">
        <v>5</v>
      </c>
      <c r="C7" s="12" t="s">
        <v>18</v>
      </c>
      <c r="D7" s="13">
        <v>11</v>
      </c>
    </row>
    <row r="8" spans="2:4" ht="15" thickBot="1" x14ac:dyDescent="0.35">
      <c r="B8" s="11">
        <v>6</v>
      </c>
      <c r="C8" s="12" t="s">
        <v>24</v>
      </c>
      <c r="D8" s="13">
        <v>11</v>
      </c>
    </row>
    <row r="9" spans="2:4" ht="15" thickBot="1" x14ac:dyDescent="0.35">
      <c r="B9" s="11">
        <v>7</v>
      </c>
      <c r="C9" s="12" t="s">
        <v>26</v>
      </c>
      <c r="D9" s="13">
        <v>10</v>
      </c>
    </row>
    <row r="10" spans="2:4" ht="15" thickBot="1" x14ac:dyDescent="0.35">
      <c r="B10" s="11">
        <v>8</v>
      </c>
      <c r="C10" s="14" t="s">
        <v>7</v>
      </c>
      <c r="D10" s="13">
        <v>6</v>
      </c>
    </row>
    <row r="11" spans="2:4" ht="15" thickBot="1" x14ac:dyDescent="0.35">
      <c r="B11" s="11">
        <v>9</v>
      </c>
      <c r="C11" s="15" t="s">
        <v>25</v>
      </c>
      <c r="D11" s="13">
        <v>5.6</v>
      </c>
    </row>
    <row r="12" spans="2:4" ht="15" thickBot="1" x14ac:dyDescent="0.35">
      <c r="B12" s="11">
        <v>10</v>
      </c>
      <c r="C12" s="12" t="s">
        <v>21</v>
      </c>
      <c r="D12" s="13">
        <v>5.6</v>
      </c>
    </row>
    <row r="13" spans="2:4" ht="15" thickBot="1" x14ac:dyDescent="0.35">
      <c r="B13" s="11">
        <v>11</v>
      </c>
      <c r="C13" s="12" t="s">
        <v>16</v>
      </c>
      <c r="D13" s="13">
        <v>5</v>
      </c>
    </row>
    <row r="14" spans="2:4" ht="15" thickBot="1" x14ac:dyDescent="0.35">
      <c r="B14" s="11">
        <v>12</v>
      </c>
      <c r="C14" s="12" t="s">
        <v>30</v>
      </c>
      <c r="D14" s="13">
        <v>4.2</v>
      </c>
    </row>
    <row r="15" spans="2:4" ht="15" thickBot="1" x14ac:dyDescent="0.35">
      <c r="B15" s="11">
        <v>13</v>
      </c>
      <c r="C15" s="12" t="s">
        <v>13</v>
      </c>
      <c r="D15" s="13">
        <v>3.2</v>
      </c>
    </row>
    <row r="16" spans="2:4" ht="15" thickBot="1" x14ac:dyDescent="0.35">
      <c r="B16" s="11">
        <v>14</v>
      </c>
      <c r="C16" s="12" t="s">
        <v>17</v>
      </c>
      <c r="D16" s="13">
        <v>3</v>
      </c>
    </row>
    <row r="17" spans="2:4" ht="15" thickBot="1" x14ac:dyDescent="0.35">
      <c r="B17" s="11">
        <v>15</v>
      </c>
      <c r="C17" s="12" t="s">
        <v>22</v>
      </c>
      <c r="D17" s="13">
        <v>2</v>
      </c>
    </row>
    <row r="18" spans="2:4" ht="15" thickBot="1" x14ac:dyDescent="0.35">
      <c r="B18" s="11">
        <v>16</v>
      </c>
      <c r="C18" s="12" t="s">
        <v>10</v>
      </c>
      <c r="D18" s="13">
        <v>0</v>
      </c>
    </row>
    <row r="19" spans="2:4" ht="15" thickBot="1" x14ac:dyDescent="0.35">
      <c r="B19" s="11">
        <v>17</v>
      </c>
      <c r="C19" s="12" t="s">
        <v>32</v>
      </c>
      <c r="D19" s="13">
        <v>0</v>
      </c>
    </row>
    <row r="20" spans="2:4" ht="15" thickBot="1" x14ac:dyDescent="0.35">
      <c r="B20" s="11">
        <v>18</v>
      </c>
      <c r="C20" s="12" t="s">
        <v>11</v>
      </c>
      <c r="D20" s="13">
        <v>0</v>
      </c>
    </row>
    <row r="21" spans="2:4" ht="15" thickBot="1" x14ac:dyDescent="0.35">
      <c r="B21" s="11">
        <v>19</v>
      </c>
      <c r="C21" s="12" t="s">
        <v>14</v>
      </c>
      <c r="D21" s="13">
        <v>0</v>
      </c>
    </row>
    <row r="22" spans="2:4" ht="15" thickBot="1" x14ac:dyDescent="0.35">
      <c r="B22" s="11">
        <v>20</v>
      </c>
      <c r="C22" s="16" t="s">
        <v>33</v>
      </c>
      <c r="D22" s="13">
        <v>0</v>
      </c>
    </row>
    <row r="23" spans="2:4" ht="15" thickBot="1" x14ac:dyDescent="0.35">
      <c r="B23" s="11">
        <v>21</v>
      </c>
      <c r="C23" s="12" t="s">
        <v>19</v>
      </c>
      <c r="D23" s="13">
        <v>0</v>
      </c>
    </row>
    <row r="24" spans="2:4" ht="15" thickBot="1" x14ac:dyDescent="0.35">
      <c r="B24" s="11">
        <v>22</v>
      </c>
      <c r="C24" s="12" t="s">
        <v>20</v>
      </c>
      <c r="D24" s="13">
        <v>0</v>
      </c>
    </row>
    <row r="25" spans="2:4" ht="15" thickBot="1" x14ac:dyDescent="0.35">
      <c r="B25" s="11">
        <v>23</v>
      </c>
      <c r="C25" s="14" t="s">
        <v>8</v>
      </c>
      <c r="D25" s="13">
        <v>0</v>
      </c>
    </row>
    <row r="26" spans="2:4" ht="15" thickBot="1" x14ac:dyDescent="0.35">
      <c r="B26" s="11">
        <v>24</v>
      </c>
      <c r="C26" s="12" t="s">
        <v>23</v>
      </c>
      <c r="D26" s="13">
        <v>0</v>
      </c>
    </row>
    <row r="27" spans="2:4" ht="15" thickBot="1" x14ac:dyDescent="0.35">
      <c r="B27" s="11">
        <v>25</v>
      </c>
      <c r="C27" s="12" t="s">
        <v>27</v>
      </c>
      <c r="D27" s="13">
        <v>0</v>
      </c>
    </row>
    <row r="28" spans="2:4" ht="15" thickBot="1" x14ac:dyDescent="0.35">
      <c r="B28" s="11">
        <v>26</v>
      </c>
      <c r="C28" s="12" t="s">
        <v>28</v>
      </c>
      <c r="D28" s="13">
        <v>0</v>
      </c>
    </row>
    <row r="29" spans="2:4" ht="15" thickBot="1" x14ac:dyDescent="0.35">
      <c r="B29" s="11">
        <v>27</v>
      </c>
      <c r="C29" s="12" t="s">
        <v>34</v>
      </c>
      <c r="D29" s="13">
        <v>0</v>
      </c>
    </row>
    <row r="30" spans="2:4" ht="15" thickBot="1" x14ac:dyDescent="0.35">
      <c r="B30" s="17">
        <v>28</v>
      </c>
      <c r="C30" s="18" t="s">
        <v>9</v>
      </c>
      <c r="D30" s="19">
        <v>0</v>
      </c>
    </row>
    <row r="31" spans="2: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UKUPNO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 450</dc:creator>
  <cp:lastModifiedBy>ProBook 450</cp:lastModifiedBy>
  <dcterms:created xsi:type="dcterms:W3CDTF">2019-07-08T09:18:18Z</dcterms:created>
  <dcterms:modified xsi:type="dcterms:W3CDTF">2019-07-08T10:41:49Z</dcterms:modified>
</cp:coreProperties>
</file>